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tabRatio="929" activeTab="2"/>
  </bookViews>
  <sheets>
    <sheet name="BS" sheetId="1" r:id="rId1"/>
    <sheet name="IS" sheetId="2" r:id="rId2"/>
    <sheet name="Insurance-Reinsurance" sheetId="3" r:id="rId3"/>
  </sheet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<sst xmlns="http://schemas.openxmlformats.org/spreadsheetml/2006/main" count="332" uniqueCount="248">
  <si>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</si>
  <si>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</si>
  <si>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</si>
  <si>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</si>
  <si>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</si>
  <si>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</si>
  <si>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</si>
  <si>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</si>
  <si>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</si>
  <si>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</si>
  <si>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</si>
  <si>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</si>
  <si>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</si>
  <si>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</si>
  <si>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</si>
  <si>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</si>
  <si>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</si>
  <si>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</si>
  <si>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</si>
  <si>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</si>
  <si>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</si>
  <si>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</si>
  <si>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</si>
  <si>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</si>
  <si>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</si>
  <si>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</si>
  <si>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</si>
  <si>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</si>
  <si>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</si>
  <si>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</si>
  <si>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</si>
  <si>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</si>
  <si>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</si>
  <si>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</si>
  <si>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</si>
  <si>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</si>
  <si>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</si>
  <si>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</si>
  <si>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</si>
  <si>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</si>
  <si>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</si>
  <si>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</si>
  <si>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</si>
  <si>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</si>
  <si>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</si>
  <si>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</si>
  <si>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</si>
  <si>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</si>
  <si>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</si>
  <si>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</si>
  <si>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</si>
  <si>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</si>
  <si>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</si>
  <si>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</si>
  <si>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</si>
  <si>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</si>
  <si>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</si>
  <si>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</si>
  <si>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</si>
  <si>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</si>
  <si>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</si>
  <si>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</si>
  <si>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</si>
  <si>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</si>
  <si>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</si>
  <si>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</si>
  <si>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</si>
  <si>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</si>
  <si>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</si>
  <si>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</si>
  <si>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</si>
  <si>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</si>
  <si>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</si>
  <si>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</si>
  <si>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</si>
  <si>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</si>
  <si>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</si>
  <si>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</si>
  <si>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</si>
  <si>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</si>
  <si>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</si>
  <si>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</si>
  <si>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</si>
  <si>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</si>
  <si>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</si>
  <si>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</si>
  <si>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</si>
  <si>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</si>
  <si>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</si>
  <si>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</si>
  <si>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</si>
  <si>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</si>
  <si>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</si>
  <si>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</si>
  <si>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</si>
  <si>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</si>
  <si>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</si>
  <si>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</si>
  <si>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</si>
  <si>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</si>
  <si>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</si>
  <si>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</si>
  <si>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</si>
  <si>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</si>
  <si>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</si>
  <si>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</si>
  <si>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</si>
  <si>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</si>
  <si>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</si>
  <si>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</si>
  <si>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</si>
  <si>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</si>
  <si>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</si>
  <si>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</si>
  <si>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</si>
  <si>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</si>
  <si>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</si>
  <si>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</si>
  <si>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</si>
  <si>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</si>
  <si>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</si>
  <si>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</si>
  <si>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</si>
  <si>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</si>
  <si>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</si>
  <si>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</si>
  <si>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</si>
  <si>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</si>
  <si>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</si>
  <si>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</si>
  <si>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</si>
  <si>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</si>
  <si>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</si>
  <si>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</si>
  <si>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</si>
  <si>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</si>
  <si>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</si>
  <si>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</si>
  <si>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</si>
  <si>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</si>
  <si>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</si>
  <si>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</si>
  <si>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</si>
  <si>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</si>
  <si>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</si>
  <si>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</si>
  <si>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</si>
  <si>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</si>
  <si>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</si>
  <si>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</si>
  <si>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</si>
  <si>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</si>
  <si>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</si>
  <si>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</si>
  <si>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</si>
  <si>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</si>
  <si>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</si>
  <si>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</si>
  <si>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</si>
  <si>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</si>
  <si>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</si>
  <si>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</si>
  <si>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</si>
  <si>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</si>
  <si>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</si>
  <si>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</si>
  <si>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</si>
  <si>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</si>
  <si>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</si>
  <si>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</si>
  <si>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</si>
  <si>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</si>
  <si>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</si>
  <si>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</si>
  <si>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</si>
  <si>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</si>
  <si>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</si>
  <si>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</si>
  <si>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</si>
  <si>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</si>
  <si>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</si>
  <si>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</si>
  <si>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</si>
  <si>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</si>
  <si>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</si>
  <si>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</si>
  <si>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</si>
  <si>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</si>
  <si>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</si>
  <si>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</si>
  <si>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</si>
  <si>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</si>
  <si>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</si>
  <si>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</si>
  <si>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</si>
  <si>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</si>
  <si>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</si>
  <si>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</si>
  <si>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</si>
  <si>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</si>
  <si>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</si>
  <si>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</si>
  <si>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</si>
  <si>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</si>
  <si>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</si>
  <si>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</si>
  <si>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</si>
  <si>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</si>
  <si>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</si>
  <si>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</si>
  <si>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</si>
  <si>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</si>
  <si>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</si>
  <si>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</si>
  <si>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</si>
  <si>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</si>
  <si>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</si>
  <si>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</si>
  <si>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</si>
  <si>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</si>
  <si>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</si>
  <si>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</si>
  <si>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</si>
  <si>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</si>
  <si>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</si>
  <si>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</si>
  <si>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</si>
  <si>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</si>
  <si>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</si>
  <si>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</si>
  <si>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</si>
  <si>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</si>
  <si>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</si>
  <si>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</si>
  <si>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</si>
  <si>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</si>
  <si>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</si>
  <si>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</si>
  <si>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</si>
  <si>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</si>
  <si>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</si>
  <si>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</si>
  <si>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</si>
  <si>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</si>
  <si>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</si>
  <si>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/>
  </si>
  <si>
    <t>ანგარიშგების თარიღი: 30 სექტემბერი 2021</t>
  </si>
  <si>
    <t>ანგარიშგების პერიოდი: 1 იანვარი 2021 – 30 სექტემბერი 2021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</si>
</sst>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35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3.5">
      <c r="B1" s="238" t="s">
        <v>84</v>
      </c>
      <c r="C1" s="238"/>
      <c r="D1" s="226" t="s">
        <v>243</v>
      </c>
      <c r="E1" s="231" t="s">
        <v>238</v>
      </c>
    </row>
    <row r="2" spans="2:5" s="230" customFormat="1" ht="13.5">
      <c r="B2" s="239" t="s">
        <v>246</v>
      </c>
      <c r="C2" s="239"/>
      <c r="D2" s="239"/>
      <c r="E2" s="239"/>
    </row>
    <row r="3" spans="2:3" ht="13.5">
      <c r="B3" s="138"/>
      <c r="C3" s="138"/>
    </row>
    <row r="4" spans="2:5" ht="18" customHeight="1">
      <c r="B4" s="139"/>
      <c r="C4" s="240" t="s">
        <v>85</v>
      </c>
      <c r="D4" s="241"/>
      <c r="E4" s="241"/>
    </row>
    <row r="5" ht="14.25" thickBot="1">
      <c r="E5" s="182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42" t="s">
        <v>90</v>
      </c>
      <c r="D8" s="242"/>
      <c r="E8" s="242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1625903.966875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8223134.216522001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27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7551951.002386999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 t="s">
        <v>245</v>
      </c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5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284.62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180975.48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4738979.8042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70194.21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>
        <v>129817</v>
      </c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2610419.593543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35">
        <v>25131659.893527005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4.25" thickBot="1">
      <c r="B29" s="166"/>
      <c r="C29" s="242" t="s">
        <v>128</v>
      </c>
      <c r="D29" s="242"/>
      <c r="E29" s="242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12030378.099046629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413926.47708000004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2351814.77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1675093.8321572798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35">
        <v>16471213.17828391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4.25" thickBot="1">
      <c r="B42" s="176"/>
      <c r="C42" s="242" t="s">
        <v>151</v>
      </c>
      <c r="D42" s="242"/>
      <c r="E42" s="242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12500000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>
        <v>-2106819.504028557</v>
      </c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-2109191.3863412235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>
        <v>376457.31999999995</v>
      </c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36">
        <v>8660446.42963022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37">
        <v>25131659.607914127</v>
      </c>
    </row>
    <row r="51" s="181" customFormat="1" ht="13.5"/>
    <row r="52" s="181" customFormat="1" ht="13.5"/>
    <row r="53" spans="3:5" ht="13.5">
      <c r="C53" s="243"/>
      <c r="D53" s="243"/>
      <c r="E53" s="243"/>
    </row>
    <row r="54" spans="3:5" ht="13.5">
      <c r="C54" s="244"/>
      <c r="D54" s="244"/>
      <c r="E54" s="244"/>
    </row>
    <row r="55" spans="3:5" ht="13.5">
      <c r="C55" s="243"/>
      <c r="D55" s="243"/>
      <c r="E55" s="243"/>
    </row>
    <row r="56" spans="3:5" ht="13.5">
      <c r="C56" s="244"/>
      <c r="D56" s="244"/>
      <c r="E56" s="244"/>
    </row>
    <row r="57" spans="3:5" ht="15" customHeight="1">
      <c r="C57" s="243"/>
      <c r="D57" s="243"/>
      <c r="E57" s="243"/>
    </row>
    <row r="58" spans="3:5" ht="13.5">
      <c r="C58" s="244"/>
      <c r="D58" s="244"/>
      <c r="E58" s="244"/>
    </row>
  </sheetData>
  <sheetProtection/>
  <mergeCells count="12">
    <mergeCell ref="C55:E55"/>
    <mergeCell ref="C56:E56"/>
    <mergeCell ref="B1:C1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37" activePane="bottomLeft" state="frozen"/>
      <selection pane="topLeft" activeCell="C120" sqref="C120"/>
      <selection pane="bottomLeft" activeCell="G47" sqref="G47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38" t="s">
        <v>84</v>
      </c>
      <c r="C1" s="238"/>
      <c r="D1" s="226" t="s">
        <v>243</v>
      </c>
      <c r="E1" s="227" t="s">
        <v>239</v>
      </c>
    </row>
    <row r="2" spans="2:5" ht="15" customHeight="1">
      <c r="B2" s="239" t="s">
        <v>247</v>
      </c>
      <c r="C2" s="239"/>
      <c r="D2" s="239"/>
      <c r="E2" s="239"/>
    </row>
    <row r="3" ht="15" customHeight="1"/>
    <row r="4" spans="4:5" s="183" customFormat="1" ht="12.75" customHeight="1">
      <c r="D4" s="247" t="s">
        <v>168</v>
      </c>
      <c r="E4" s="247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5" t="s">
        <v>169</v>
      </c>
      <c r="D8" s="245"/>
      <c r="E8" s="245"/>
    </row>
    <row r="9" spans="2:5" ht="15" customHeight="1">
      <c r="B9" s="189" t="s">
        <v>91</v>
      </c>
      <c r="C9" s="190">
        <v>1</v>
      </c>
      <c r="D9" s="191" t="s">
        <v>170</v>
      </c>
      <c r="E9" s="192">
        <v>16547963.245967777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700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3080482.307339164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>
        <v>284.62</v>
      </c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v>13467065.558628613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5655033.868333334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6374313.280000007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>
        <v>154832.14</v>
      </c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v>11874515.00833334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122026.72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-851511.11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v>619012.7202952729</v>
      </c>
    </row>
    <row r="23" spans="3:5" ht="9" customHeight="1">
      <c r="C23" s="167"/>
      <c r="D23" s="203"/>
      <c r="E23" s="169"/>
    </row>
    <row r="24" spans="3:5" ht="15" customHeight="1" thickBot="1">
      <c r="C24" s="245" t="s">
        <v>184</v>
      </c>
      <c r="D24" s="245"/>
      <c r="E24" s="245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9938.359999999999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2675.3941698362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/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v>7262.965830163799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/>
    </row>
    <row r="33" spans="2:5" ht="15" customHeight="1">
      <c r="B33" s="193" t="s">
        <v>135</v>
      </c>
      <c r="C33" s="194">
        <v>23</v>
      </c>
      <c r="D33" s="197" t="s">
        <v>178</v>
      </c>
      <c r="E33" s="196"/>
    </row>
    <row r="34" spans="2:5" ht="15" customHeight="1">
      <c r="B34" s="193" t="s">
        <v>137</v>
      </c>
      <c r="C34" s="194">
        <v>24</v>
      </c>
      <c r="D34" s="197" t="s">
        <v>187</v>
      </c>
      <c r="E34" s="196"/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v>0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/>
    </row>
    <row r="37" spans="2:5" ht="15" customHeight="1">
      <c r="B37" s="193" t="s">
        <v>143</v>
      </c>
      <c r="C37" s="194">
        <v>27</v>
      </c>
      <c r="D37" s="197" t="s">
        <v>190</v>
      </c>
      <c r="E37" s="196"/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/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v>7262.965830163799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626275.6861254367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5" t="s">
        <v>195</v>
      </c>
      <c r="E45" s="245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5" t="s">
        <v>200</v>
      </c>
      <c r="D51" s="245"/>
      <c r="E51" s="245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391643.474787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/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v>391643.474787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6" t="s">
        <v>216</v>
      </c>
      <c r="D63" s="246"/>
      <c r="E63" s="246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2041746.11449188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725334.66411378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31660.329999999998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262467.39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148097.54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82195.49135200004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-2109191.3863412235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0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-2109191.3863412235</v>
      </c>
    </row>
    <row r="75" ht="13.5">
      <c r="D75" s="224"/>
    </row>
    <row r="76" spans="3:5" ht="13.5">
      <c r="C76" s="243"/>
      <c r="D76" s="243"/>
      <c r="E76" s="243"/>
    </row>
    <row r="77" spans="3:5" ht="13.5">
      <c r="C77" s="244"/>
      <c r="D77" s="244"/>
      <c r="E77" s="244"/>
    </row>
    <row r="78" spans="3:5" ht="13.5">
      <c r="C78" s="243"/>
      <c r="D78" s="243"/>
      <c r="E78" s="243"/>
    </row>
    <row r="79" spans="3:5" ht="13.5">
      <c r="C79" s="244"/>
      <c r="D79" s="244"/>
      <c r="E79" s="244"/>
    </row>
    <row r="80" spans="3:5" ht="13.5">
      <c r="C80" s="243"/>
      <c r="D80" s="243"/>
      <c r="E80" s="243"/>
    </row>
    <row r="81" spans="3:5" ht="13.5">
      <c r="C81" s="244"/>
      <c r="D81" s="244"/>
      <c r="E81" s="244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X54" sqref="X5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2" t="s">
        <v>237</v>
      </c>
      <c r="B1" s="252"/>
      <c r="C1" s="136"/>
      <c r="D1" s="136"/>
      <c r="E1" s="136"/>
      <c r="F1" s="136"/>
      <c r="G1" s="136"/>
      <c r="H1" s="136"/>
    </row>
    <row r="2" spans="1:8" ht="13.5">
      <c r="A2" s="228" t="s">
        <v>241</v>
      </c>
      <c r="C2" s="136"/>
      <c r="D2" s="136"/>
      <c r="E2" s="136"/>
      <c r="F2" s="136"/>
      <c r="G2" s="136"/>
      <c r="H2" s="136"/>
    </row>
    <row r="3" spans="1:8" ht="13.5">
      <c r="A3" s="229" t="s">
        <v>244</v>
      </c>
      <c r="C3" s="136"/>
      <c r="D3" s="136"/>
      <c r="E3" s="136"/>
      <c r="F3" s="136"/>
      <c r="G3" s="136"/>
      <c r="H3" s="136"/>
    </row>
    <row r="4" spans="1:8" ht="13.5">
      <c r="A4" s="229" t="str">
        <f>'IS'!B2</f>
        <v>ანგარიშგების პერიოდი: 1 იანვარი 2021 – 30 სექტემბერი 2021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6"/>
      <c r="B7" s="13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240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v>43</v>
      </c>
      <c r="D11" s="89">
        <v>0</v>
      </c>
      <c r="E11" s="89">
        <v>3194</v>
      </c>
      <c r="F11" s="89">
        <v>3237</v>
      </c>
      <c r="G11" s="89">
        <v>1636</v>
      </c>
      <c r="H11" s="46"/>
      <c r="I11" s="89">
        <v>10135.5</v>
      </c>
      <c r="J11" s="89">
        <v>0</v>
      </c>
      <c r="K11" s="89">
        <v>125.89</v>
      </c>
      <c r="L11" s="89">
        <v>0</v>
      </c>
      <c r="M11" s="89">
        <v>9812.47</v>
      </c>
      <c r="N11" s="74">
        <v>9938.359999999999</v>
      </c>
      <c r="O11" s="89">
        <v>0</v>
      </c>
      <c r="P11" s="74">
        <v>7262.965830163799</v>
      </c>
      <c r="Q11" s="89">
        <v>7262.965830163799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0</v>
      </c>
      <c r="AA11" s="65">
        <v>0</v>
      </c>
      <c r="AC11" s="88">
        <f aca="true" t="shared" si="0" ref="AC11:AL11">SUM(AC12:AC15)</f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43</v>
      </c>
      <c r="D12" s="125">
        <v>0</v>
      </c>
      <c r="E12" s="125">
        <v>3194</v>
      </c>
      <c r="F12" s="61">
        <v>3237</v>
      </c>
      <c r="G12" s="125">
        <v>1636</v>
      </c>
      <c r="H12" s="45"/>
      <c r="I12" s="92">
        <v>10135.5</v>
      </c>
      <c r="J12" s="92">
        <v>0</v>
      </c>
      <c r="K12" s="95">
        <v>125.89</v>
      </c>
      <c r="L12" s="95">
        <v>0</v>
      </c>
      <c r="M12" s="92">
        <v>9812.47</v>
      </c>
      <c r="N12" s="75">
        <v>9938.359999999999</v>
      </c>
      <c r="O12" s="92">
        <v>0</v>
      </c>
      <c r="P12" s="75">
        <v>7262.965830163799</v>
      </c>
      <c r="Q12" s="92">
        <v>7262.965830163799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/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551</v>
      </c>
      <c r="D16" s="101">
        <v>38</v>
      </c>
      <c r="E16" s="101">
        <v>302</v>
      </c>
      <c r="F16" s="64">
        <v>891</v>
      </c>
      <c r="G16" s="101">
        <v>869</v>
      </c>
      <c r="H16" s="46"/>
      <c r="I16" s="101">
        <v>2920.33</v>
      </c>
      <c r="J16" s="101">
        <v>0</v>
      </c>
      <c r="K16" s="101">
        <v>548.3200000000002</v>
      </c>
      <c r="L16" s="101">
        <v>1865.5</v>
      </c>
      <c r="M16" s="101">
        <v>439.53</v>
      </c>
      <c r="N16" s="78">
        <v>2853.3500000000004</v>
      </c>
      <c r="O16" s="101">
        <v>0</v>
      </c>
      <c r="P16" s="78">
        <v>1848.4554778557003</v>
      </c>
      <c r="Q16" s="101">
        <v>1848.4554778557003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813</v>
      </c>
      <c r="D17" s="89">
        <v>2436</v>
      </c>
      <c r="E17" s="89">
        <v>8180</v>
      </c>
      <c r="F17" s="65">
        <v>11429</v>
      </c>
      <c r="G17" s="89">
        <v>8594</v>
      </c>
      <c r="H17" s="49"/>
      <c r="I17" s="89">
        <v>221206.61268199998</v>
      </c>
      <c r="J17" s="89">
        <v>0</v>
      </c>
      <c r="K17" s="89">
        <v>53567.557065</v>
      </c>
      <c r="L17" s="89">
        <v>63727.261518</v>
      </c>
      <c r="M17" s="89">
        <v>65453.23000000001</v>
      </c>
      <c r="N17" s="74">
        <v>182748.04858300003</v>
      </c>
      <c r="O17" s="89">
        <v>0</v>
      </c>
      <c r="P17" s="74">
        <v>145635.97995642852</v>
      </c>
      <c r="Q17" s="89">
        <v>145635.97995642852</v>
      </c>
      <c r="R17" s="89">
        <v>300</v>
      </c>
      <c r="S17" s="89">
        <v>0</v>
      </c>
      <c r="T17" s="89">
        <v>0</v>
      </c>
      <c r="U17" s="89">
        <v>300</v>
      </c>
      <c r="V17" s="89">
        <v>300</v>
      </c>
      <c r="W17" s="89">
        <v>0</v>
      </c>
      <c r="X17" s="89">
        <v>0</v>
      </c>
      <c r="Y17" s="89">
        <v>300</v>
      </c>
      <c r="Z17" s="89">
        <v>300</v>
      </c>
      <c r="AA17" s="89">
        <v>300</v>
      </c>
      <c r="AC17" s="88">
        <f aca="true" t="shared" si="1" ref="AC17:AL17">SUM(AC18:AC19)</f>
        <v>0</v>
      </c>
      <c r="AD17" s="89">
        <f t="shared" si="1"/>
        <v>0</v>
      </c>
      <c r="AE17" s="89">
        <f t="shared" si="1"/>
        <v>0</v>
      </c>
      <c r="AF17" s="89">
        <f t="shared" si="1"/>
        <v>0</v>
      </c>
      <c r="AG17" s="89">
        <f t="shared" si="1"/>
        <v>0</v>
      </c>
      <c r="AH17" s="89">
        <f t="shared" si="1"/>
        <v>0</v>
      </c>
      <c r="AI17" s="89">
        <f t="shared" si="1"/>
        <v>0</v>
      </c>
      <c r="AJ17" s="89">
        <f t="shared" si="1"/>
        <v>0</v>
      </c>
      <c r="AK17" s="89">
        <f t="shared" si="1"/>
        <v>0</v>
      </c>
      <c r="AL17" s="90">
        <f t="shared" si="1"/>
        <v>0</v>
      </c>
    </row>
    <row r="18" spans="1:38" ht="24.75" customHeight="1">
      <c r="A18" s="17"/>
      <c r="B18" s="6" t="s">
        <v>33</v>
      </c>
      <c r="C18" s="26">
        <v>646</v>
      </c>
      <c r="D18" s="104">
        <v>6</v>
      </c>
      <c r="E18" s="104">
        <v>3818</v>
      </c>
      <c r="F18" s="66">
        <v>4470</v>
      </c>
      <c r="G18" s="104">
        <v>2866</v>
      </c>
      <c r="H18" s="48"/>
      <c r="I18" s="104">
        <v>50064.109744</v>
      </c>
      <c r="J18" s="95">
        <v>0</v>
      </c>
      <c r="K18" s="104">
        <v>21493.319744</v>
      </c>
      <c r="L18" s="104">
        <v>162</v>
      </c>
      <c r="M18" s="104">
        <v>27297.850000000002</v>
      </c>
      <c r="N18" s="79">
        <v>48953.169744</v>
      </c>
      <c r="O18" s="104">
        <v>0</v>
      </c>
      <c r="P18" s="79">
        <v>28109.4444725499</v>
      </c>
      <c r="Q18" s="104">
        <v>28109.4444725499</v>
      </c>
      <c r="R18" s="104">
        <v>300</v>
      </c>
      <c r="S18" s="104">
        <v>0</v>
      </c>
      <c r="T18" s="104">
        <v>0</v>
      </c>
      <c r="U18" s="104">
        <v>300</v>
      </c>
      <c r="V18" s="104">
        <v>300</v>
      </c>
      <c r="W18" s="104">
        <v>0</v>
      </c>
      <c r="X18" s="104">
        <v>0</v>
      </c>
      <c r="Y18" s="104">
        <v>300</v>
      </c>
      <c r="Z18" s="104">
        <v>300</v>
      </c>
      <c r="AA18" s="104">
        <v>300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167</v>
      </c>
      <c r="D19" s="107">
        <v>2430</v>
      </c>
      <c r="E19" s="107">
        <v>4362</v>
      </c>
      <c r="F19" s="67">
        <v>6959</v>
      </c>
      <c r="G19" s="107">
        <v>5728</v>
      </c>
      <c r="H19" s="47"/>
      <c r="I19" s="107">
        <v>171142.502938</v>
      </c>
      <c r="J19" s="95">
        <v>0</v>
      </c>
      <c r="K19" s="107">
        <v>32074.237321</v>
      </c>
      <c r="L19" s="107">
        <v>63565.261518</v>
      </c>
      <c r="M19" s="107">
        <v>38155.380000000005</v>
      </c>
      <c r="N19" s="80">
        <v>133794.878839</v>
      </c>
      <c r="O19" s="107">
        <v>0</v>
      </c>
      <c r="P19" s="80">
        <v>117526.53548387862</v>
      </c>
      <c r="Q19" s="107">
        <v>117526.53548387862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1320</v>
      </c>
      <c r="D20" s="110">
        <v>1980</v>
      </c>
      <c r="E20" s="110">
        <v>3697</v>
      </c>
      <c r="F20" s="68">
        <v>6997</v>
      </c>
      <c r="G20" s="110">
        <v>5290</v>
      </c>
      <c r="H20" s="46"/>
      <c r="I20" s="110">
        <v>1696518.4699999997</v>
      </c>
      <c r="J20" s="95">
        <v>0</v>
      </c>
      <c r="K20" s="110">
        <v>605499.3099999999</v>
      </c>
      <c r="L20" s="110">
        <v>454682.4</v>
      </c>
      <c r="M20" s="110">
        <v>516522.05999999994</v>
      </c>
      <c r="N20" s="81">
        <v>1576703.77</v>
      </c>
      <c r="O20" s="110">
        <v>0</v>
      </c>
      <c r="P20" s="81">
        <v>1240752.2610601643</v>
      </c>
      <c r="Q20" s="110">
        <v>1240752.2610601643</v>
      </c>
      <c r="R20" s="110">
        <v>267868.6599999998</v>
      </c>
      <c r="S20" s="110">
        <v>95502.18999999996</v>
      </c>
      <c r="T20" s="110">
        <v>347320.9000000003</v>
      </c>
      <c r="U20" s="110">
        <v>710691.75</v>
      </c>
      <c r="V20" s="110">
        <v>267868.6599999998</v>
      </c>
      <c r="W20" s="110">
        <v>95502.18999999996</v>
      </c>
      <c r="X20" s="110">
        <v>347320.9000000003</v>
      </c>
      <c r="Y20" s="110">
        <v>710691.75</v>
      </c>
      <c r="Z20" s="110">
        <v>902663.8699999984</v>
      </c>
      <c r="AA20" s="110">
        <v>902663.8699999984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239</v>
      </c>
      <c r="D21" s="89">
        <v>3046</v>
      </c>
      <c r="E21" s="89">
        <v>7803</v>
      </c>
      <c r="F21" s="65">
        <v>11088</v>
      </c>
      <c r="G21" s="89">
        <v>8884</v>
      </c>
      <c r="H21" s="89">
        <v>11088</v>
      </c>
      <c r="I21" s="89">
        <v>9182739.578365</v>
      </c>
      <c r="J21" s="89">
        <v>0</v>
      </c>
      <c r="K21" s="89">
        <v>176048.83708700005</v>
      </c>
      <c r="L21" s="89">
        <v>1453235.2045039998</v>
      </c>
      <c r="M21" s="89">
        <v>6079974.019999999</v>
      </c>
      <c r="N21" s="74">
        <v>7709258.061590998</v>
      </c>
      <c r="O21" s="89">
        <v>0</v>
      </c>
      <c r="P21" s="74">
        <v>5945688.3958389005</v>
      </c>
      <c r="Q21" s="89">
        <v>5945688.3958389005</v>
      </c>
      <c r="R21" s="89">
        <v>44692.32000000001</v>
      </c>
      <c r="S21" s="89">
        <v>1266143.04</v>
      </c>
      <c r="T21" s="89">
        <v>2668391.519999998</v>
      </c>
      <c r="U21" s="89">
        <v>3979226.879999998</v>
      </c>
      <c r="V21" s="89">
        <v>44692.32000000001</v>
      </c>
      <c r="W21" s="89">
        <v>1266143.04</v>
      </c>
      <c r="X21" s="89">
        <v>2668391.519999998</v>
      </c>
      <c r="Y21" s="89">
        <v>3979226.879999998</v>
      </c>
      <c r="Z21" s="89">
        <v>5129042.567777778</v>
      </c>
      <c r="AA21" s="89">
        <v>5129042.567777778</v>
      </c>
      <c r="AC21" s="88">
        <f aca="true" t="shared" si="2" ref="AC21:AL21">SUM(AC22:AC23)</f>
        <v>0</v>
      </c>
      <c r="AD21" s="89">
        <f t="shared" si="2"/>
        <v>0</v>
      </c>
      <c r="AE21" s="89">
        <f t="shared" si="2"/>
        <v>0</v>
      </c>
      <c r="AF21" s="89">
        <f t="shared" si="2"/>
        <v>0</v>
      </c>
      <c r="AG21" s="89">
        <f t="shared" si="2"/>
        <v>0</v>
      </c>
      <c r="AH21" s="89">
        <f t="shared" si="2"/>
        <v>0</v>
      </c>
      <c r="AI21" s="89">
        <f t="shared" si="2"/>
        <v>0</v>
      </c>
      <c r="AJ21" s="89">
        <f t="shared" si="2"/>
        <v>0</v>
      </c>
      <c r="AK21" s="89">
        <f t="shared" si="2"/>
        <v>0</v>
      </c>
      <c r="AL21" s="90">
        <f t="shared" si="2"/>
        <v>0</v>
      </c>
    </row>
    <row r="22" spans="1:38" ht="24.75" customHeight="1">
      <c r="A22" s="21"/>
      <c r="B22" s="6" t="s">
        <v>38</v>
      </c>
      <c r="C22" s="124">
        <v>239</v>
      </c>
      <c r="D22" s="92">
        <v>3046</v>
      </c>
      <c r="E22" s="92">
        <v>7803</v>
      </c>
      <c r="F22" s="61">
        <v>11088</v>
      </c>
      <c r="G22" s="92">
        <v>8884</v>
      </c>
      <c r="H22" s="92">
        <v>11088</v>
      </c>
      <c r="I22" s="92">
        <v>9182739.578365</v>
      </c>
      <c r="J22" s="95">
        <v>0</v>
      </c>
      <c r="K22" s="92">
        <v>176048.83708700005</v>
      </c>
      <c r="L22" s="92">
        <v>1453235.2045039998</v>
      </c>
      <c r="M22" s="92">
        <v>6079974.019999999</v>
      </c>
      <c r="N22" s="75">
        <v>7709258.061590998</v>
      </c>
      <c r="O22" s="92">
        <v>0</v>
      </c>
      <c r="P22" s="75">
        <v>5945688.3958389005</v>
      </c>
      <c r="Q22" s="92">
        <v>5945688.3958389005</v>
      </c>
      <c r="R22" s="92">
        <v>44692.32000000001</v>
      </c>
      <c r="S22" s="92">
        <v>1266143.04</v>
      </c>
      <c r="T22" s="92">
        <v>2668391.519999998</v>
      </c>
      <c r="U22" s="92">
        <v>3979226.879999998</v>
      </c>
      <c r="V22" s="92">
        <v>44692.32000000001</v>
      </c>
      <c r="W22" s="92">
        <v>1266143.04</v>
      </c>
      <c r="X22" s="92">
        <v>2668391.519999998</v>
      </c>
      <c r="Y22" s="92">
        <v>3979226.879999998</v>
      </c>
      <c r="Z22" s="92">
        <v>5129042.567777778</v>
      </c>
      <c r="AA22" s="92">
        <v>5129042.567777778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5522</v>
      </c>
      <c r="D24" s="113">
        <v>332601</v>
      </c>
      <c r="E24" s="113">
        <v>7753</v>
      </c>
      <c r="F24" s="69">
        <v>345876</v>
      </c>
      <c r="G24" s="113">
        <v>49392</v>
      </c>
      <c r="H24" s="113">
        <v>345876</v>
      </c>
      <c r="I24" s="113">
        <v>1825908.4379187785</v>
      </c>
      <c r="J24" s="113">
        <v>0</v>
      </c>
      <c r="K24" s="113">
        <v>87321.6582687778</v>
      </c>
      <c r="L24" s="113">
        <v>1211859.0845460007</v>
      </c>
      <c r="M24" s="113">
        <v>330669.49</v>
      </c>
      <c r="N24" s="15">
        <v>1629850.2328147783</v>
      </c>
      <c r="O24" s="113">
        <v>0</v>
      </c>
      <c r="P24" s="15">
        <v>1396949.1872389172</v>
      </c>
      <c r="Q24" s="113">
        <v>1396949.1872389172</v>
      </c>
      <c r="R24" s="113">
        <v>12676.761111111111</v>
      </c>
      <c r="S24" s="113">
        <v>312354.4472222223</v>
      </c>
      <c r="T24" s="113">
        <v>256204.26</v>
      </c>
      <c r="U24" s="113">
        <v>581235.4683333334</v>
      </c>
      <c r="V24" s="113">
        <v>12676.761111111111</v>
      </c>
      <c r="W24" s="113">
        <v>312354.4472222223</v>
      </c>
      <c r="X24" s="113">
        <v>256204.26</v>
      </c>
      <c r="Y24" s="113">
        <v>581235.4683333334</v>
      </c>
      <c r="Z24" s="113">
        <v>635413.3372222222</v>
      </c>
      <c r="AA24" s="113">
        <v>635413.3372222222</v>
      </c>
      <c r="AC24" s="112">
        <f aca="true" t="shared" si="3" ref="AC24:AL24">SUM(AC25:AC27)</f>
        <v>0</v>
      </c>
      <c r="AD24" s="113">
        <f t="shared" si="3"/>
        <v>0</v>
      </c>
      <c r="AE24" s="113">
        <f t="shared" si="3"/>
        <v>0</v>
      </c>
      <c r="AF24" s="113">
        <f t="shared" si="3"/>
        <v>0</v>
      </c>
      <c r="AG24" s="113">
        <f t="shared" si="3"/>
        <v>0</v>
      </c>
      <c r="AH24" s="113">
        <f t="shared" si="3"/>
        <v>0</v>
      </c>
      <c r="AI24" s="113">
        <f t="shared" si="3"/>
        <v>0</v>
      </c>
      <c r="AJ24" s="113">
        <f t="shared" si="3"/>
        <v>0</v>
      </c>
      <c r="AK24" s="113">
        <f t="shared" si="3"/>
        <v>0</v>
      </c>
      <c r="AL24" s="114">
        <f t="shared" si="3"/>
        <v>0</v>
      </c>
    </row>
    <row r="25" spans="1:38" ht="24.75" customHeight="1">
      <c r="A25" s="17"/>
      <c r="B25" s="6" t="s">
        <v>42</v>
      </c>
      <c r="C25" s="124">
        <v>5282</v>
      </c>
      <c r="D25" s="92">
        <v>329595</v>
      </c>
      <c r="E25" s="92">
        <v>0</v>
      </c>
      <c r="F25" s="61">
        <v>334877</v>
      </c>
      <c r="G25" s="92">
        <v>40583</v>
      </c>
      <c r="H25" s="92">
        <v>334877</v>
      </c>
      <c r="I25" s="92">
        <v>942149.2777777787</v>
      </c>
      <c r="J25" s="95">
        <v>0</v>
      </c>
      <c r="K25" s="92">
        <v>49196.77777777781</v>
      </c>
      <c r="L25" s="92">
        <v>892952.5000000007</v>
      </c>
      <c r="M25" s="92">
        <v>0</v>
      </c>
      <c r="N25" s="75">
        <v>942149.2777777785</v>
      </c>
      <c r="O25" s="92">
        <v>0</v>
      </c>
      <c r="P25" s="75">
        <v>857514.9122897029</v>
      </c>
      <c r="Q25" s="92">
        <v>857514.9122897029</v>
      </c>
      <c r="R25" s="92">
        <v>1799.9611111111126</v>
      </c>
      <c r="S25" s="92">
        <v>71212.50722222228</v>
      </c>
      <c r="T25" s="92">
        <v>0</v>
      </c>
      <c r="U25" s="92">
        <v>73012.4683333334</v>
      </c>
      <c r="V25" s="92">
        <v>1799.9611111111126</v>
      </c>
      <c r="W25" s="92">
        <v>71212.50722222228</v>
      </c>
      <c r="X25" s="92">
        <v>0</v>
      </c>
      <c r="Y25" s="92">
        <v>73012.4683333334</v>
      </c>
      <c r="Z25" s="92">
        <v>69638.60722222227</v>
      </c>
      <c r="AA25" s="92">
        <v>69638.60722222227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240</v>
      </c>
      <c r="D26" s="128">
        <v>3006</v>
      </c>
      <c r="E26" s="128">
        <v>7753</v>
      </c>
      <c r="F26" s="59">
        <v>10999</v>
      </c>
      <c r="G26" s="128">
        <v>8809</v>
      </c>
      <c r="H26" s="128">
        <v>10999</v>
      </c>
      <c r="I26" s="128">
        <v>883759.1601409998</v>
      </c>
      <c r="J26" s="95">
        <v>0</v>
      </c>
      <c r="K26" s="128">
        <v>38124.880490999996</v>
      </c>
      <c r="L26" s="128">
        <v>318906.5845459999</v>
      </c>
      <c r="M26" s="128">
        <v>330669.49</v>
      </c>
      <c r="N26" s="56">
        <v>687700.9550369999</v>
      </c>
      <c r="O26" s="128">
        <v>0</v>
      </c>
      <c r="P26" s="56">
        <v>539434.2749492144</v>
      </c>
      <c r="Q26" s="128">
        <v>539434.2749492144</v>
      </c>
      <c r="R26" s="128">
        <v>10876.8</v>
      </c>
      <c r="S26" s="128">
        <v>241141.94</v>
      </c>
      <c r="T26" s="128">
        <v>256204.26</v>
      </c>
      <c r="U26" s="128">
        <v>508223</v>
      </c>
      <c r="V26" s="128">
        <v>10876.8</v>
      </c>
      <c r="W26" s="128">
        <v>241141.94</v>
      </c>
      <c r="X26" s="128">
        <v>256204.26</v>
      </c>
      <c r="Y26" s="128">
        <v>508223</v>
      </c>
      <c r="Z26" s="128">
        <v>565774.73</v>
      </c>
      <c r="AA26" s="128">
        <v>565774.73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/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/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/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4" ref="AC30:AL30">SUM(AC31:AC32)</f>
        <v>0</v>
      </c>
      <c r="AD30" s="113">
        <f t="shared" si="4"/>
        <v>0</v>
      </c>
      <c r="AE30" s="113">
        <f t="shared" si="4"/>
        <v>0</v>
      </c>
      <c r="AF30" s="113">
        <f t="shared" si="4"/>
        <v>0</v>
      </c>
      <c r="AG30" s="113">
        <f t="shared" si="4"/>
        <v>0</v>
      </c>
      <c r="AH30" s="113">
        <f t="shared" si="4"/>
        <v>0</v>
      </c>
      <c r="AI30" s="113">
        <f t="shared" si="4"/>
        <v>0</v>
      </c>
      <c r="AJ30" s="113">
        <f t="shared" si="4"/>
        <v>0</v>
      </c>
      <c r="AK30" s="113">
        <f t="shared" si="4"/>
        <v>0</v>
      </c>
      <c r="AL30" s="114">
        <f t="shared" si="4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/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5" ref="AC34:AL34">SUM(AC35:AC36)</f>
        <v>0</v>
      </c>
      <c r="AD34" s="113">
        <f t="shared" si="5"/>
        <v>0</v>
      </c>
      <c r="AE34" s="113">
        <f t="shared" si="5"/>
        <v>0</v>
      </c>
      <c r="AF34" s="113">
        <f t="shared" si="5"/>
        <v>0</v>
      </c>
      <c r="AG34" s="113">
        <f t="shared" si="5"/>
        <v>0</v>
      </c>
      <c r="AH34" s="113">
        <f t="shared" si="5"/>
        <v>0</v>
      </c>
      <c r="AI34" s="113">
        <f t="shared" si="5"/>
        <v>0</v>
      </c>
      <c r="AJ34" s="113">
        <f t="shared" si="5"/>
        <v>0</v>
      </c>
      <c r="AK34" s="113">
        <f t="shared" si="5"/>
        <v>0</v>
      </c>
      <c r="AL34" s="114">
        <f t="shared" si="5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249</v>
      </c>
      <c r="D37" s="116">
        <v>8</v>
      </c>
      <c r="E37" s="116">
        <v>0</v>
      </c>
      <c r="F37" s="72">
        <v>257</v>
      </c>
      <c r="G37" s="116">
        <v>10</v>
      </c>
      <c r="H37" s="49"/>
      <c r="I37" s="116">
        <v>22044.341312</v>
      </c>
      <c r="J37" s="116">
        <v>0</v>
      </c>
      <c r="K37" s="116">
        <v>18906.0657</v>
      </c>
      <c r="L37" s="116">
        <v>1280.863092</v>
      </c>
      <c r="M37" s="116">
        <v>0</v>
      </c>
      <c r="N37" s="84">
        <v>20186.928792</v>
      </c>
      <c r="O37" s="116">
        <v>0</v>
      </c>
      <c r="P37" s="84">
        <v>21262.396549188798</v>
      </c>
      <c r="Q37" s="116">
        <v>21262.396549188798</v>
      </c>
      <c r="R37" s="116">
        <v>0</v>
      </c>
      <c r="S37" s="116">
        <v>89.58</v>
      </c>
      <c r="T37" s="116">
        <v>0</v>
      </c>
      <c r="U37" s="116">
        <v>89.58</v>
      </c>
      <c r="V37" s="116">
        <v>0</v>
      </c>
      <c r="W37" s="116">
        <v>89.58</v>
      </c>
      <c r="X37" s="116">
        <v>0</v>
      </c>
      <c r="Y37" s="116">
        <v>89.58</v>
      </c>
      <c r="Z37" s="116">
        <v>89.58000000000004</v>
      </c>
      <c r="AA37" s="116">
        <v>89.58000000000004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26</v>
      </c>
      <c r="D38" s="110">
        <v>6844</v>
      </c>
      <c r="E38" s="110">
        <v>0</v>
      </c>
      <c r="F38" s="68">
        <v>6870</v>
      </c>
      <c r="G38" s="110">
        <v>5341</v>
      </c>
      <c r="H38" s="50"/>
      <c r="I38" s="110">
        <v>4855921.171400001</v>
      </c>
      <c r="J38" s="110">
        <v>400</v>
      </c>
      <c r="K38" s="110">
        <v>45126.3014</v>
      </c>
      <c r="L38" s="110">
        <v>4806333.990915001</v>
      </c>
      <c r="M38" s="110">
        <v>0</v>
      </c>
      <c r="N38" s="81">
        <v>4851460.292315002</v>
      </c>
      <c r="O38" s="110">
        <v>400</v>
      </c>
      <c r="P38" s="81">
        <v>4223957.00326753</v>
      </c>
      <c r="Q38" s="110">
        <v>4223719.640630131</v>
      </c>
      <c r="R38" s="110">
        <v>0</v>
      </c>
      <c r="S38" s="110">
        <v>275720.24000000005</v>
      </c>
      <c r="T38" s="110">
        <v>0</v>
      </c>
      <c r="U38" s="110">
        <v>275720.24000000005</v>
      </c>
      <c r="V38" s="110">
        <v>0</v>
      </c>
      <c r="W38" s="110">
        <v>275720.24000000005</v>
      </c>
      <c r="X38" s="110">
        <v>0</v>
      </c>
      <c r="Y38" s="110">
        <v>275720.24000000005</v>
      </c>
      <c r="Z38" s="110">
        <v>5191042.090000007</v>
      </c>
      <c r="AA38" s="110">
        <v>5191042.090000007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825</v>
      </c>
      <c r="D39" s="110">
        <v>0</v>
      </c>
      <c r="E39" s="110">
        <v>0</v>
      </c>
      <c r="F39" s="68">
        <v>825</v>
      </c>
      <c r="G39" s="110">
        <v>712</v>
      </c>
      <c r="H39" s="50"/>
      <c r="I39" s="110">
        <v>182665</v>
      </c>
      <c r="J39" s="110">
        <v>0</v>
      </c>
      <c r="K39" s="110">
        <v>182665</v>
      </c>
      <c r="L39" s="110">
        <v>0</v>
      </c>
      <c r="M39" s="110">
        <v>0</v>
      </c>
      <c r="N39" s="81">
        <v>182665</v>
      </c>
      <c r="O39" s="110">
        <v>0</v>
      </c>
      <c r="P39" s="81">
        <v>158030.3826406817</v>
      </c>
      <c r="Q39" s="110">
        <v>158030.3826406817</v>
      </c>
      <c r="R39" s="110">
        <v>33955.2</v>
      </c>
      <c r="S39" s="110">
        <v>0</v>
      </c>
      <c r="T39" s="110">
        <v>0</v>
      </c>
      <c r="U39" s="110">
        <v>33955.2</v>
      </c>
      <c r="V39" s="110">
        <v>33955.2</v>
      </c>
      <c r="W39" s="110">
        <v>0</v>
      </c>
      <c r="X39" s="110">
        <v>0</v>
      </c>
      <c r="Y39" s="110">
        <v>33955.2</v>
      </c>
      <c r="Z39" s="110">
        <v>95580.43</v>
      </c>
      <c r="AA39" s="110">
        <v>95580.43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v>756</v>
      </c>
      <c r="D40" s="89">
        <v>57</v>
      </c>
      <c r="E40" s="89">
        <v>0</v>
      </c>
      <c r="F40" s="65">
        <v>813</v>
      </c>
      <c r="G40" s="89">
        <v>253</v>
      </c>
      <c r="H40" s="50"/>
      <c r="I40" s="89">
        <v>272079.20999999996</v>
      </c>
      <c r="J40" s="89">
        <v>0</v>
      </c>
      <c r="K40" s="89">
        <v>261019.8</v>
      </c>
      <c r="L40" s="89">
        <v>10638</v>
      </c>
      <c r="M40" s="89">
        <v>0</v>
      </c>
      <c r="N40" s="74">
        <v>271657.8</v>
      </c>
      <c r="O40" s="89">
        <v>0</v>
      </c>
      <c r="P40" s="74">
        <v>241708.53246291805</v>
      </c>
      <c r="Q40" s="89">
        <v>241708.53246291805</v>
      </c>
      <c r="R40" s="89">
        <v>68178.25</v>
      </c>
      <c r="S40" s="89">
        <v>0</v>
      </c>
      <c r="T40" s="89">
        <v>0</v>
      </c>
      <c r="U40" s="89">
        <v>68178.25</v>
      </c>
      <c r="V40" s="89">
        <v>68178.25</v>
      </c>
      <c r="W40" s="89">
        <v>0</v>
      </c>
      <c r="X40" s="89">
        <v>0</v>
      </c>
      <c r="Y40" s="89">
        <v>68178.25</v>
      </c>
      <c r="Z40" s="89">
        <v>68178.25</v>
      </c>
      <c r="AA40" s="89">
        <v>68178.25</v>
      </c>
      <c r="AC40" s="88">
        <f aca="true" t="shared" si="6" ref="AC40:AL40">SUM(AC41:AC43)</f>
        <v>0</v>
      </c>
      <c r="AD40" s="89">
        <f t="shared" si="6"/>
        <v>0</v>
      </c>
      <c r="AE40" s="89">
        <f t="shared" si="6"/>
        <v>0</v>
      </c>
      <c r="AF40" s="89">
        <f t="shared" si="6"/>
        <v>0</v>
      </c>
      <c r="AG40" s="89">
        <f t="shared" si="6"/>
        <v>0</v>
      </c>
      <c r="AH40" s="89">
        <f t="shared" si="6"/>
        <v>0</v>
      </c>
      <c r="AI40" s="89">
        <f t="shared" si="6"/>
        <v>0</v>
      </c>
      <c r="AJ40" s="89">
        <f t="shared" si="6"/>
        <v>0</v>
      </c>
      <c r="AK40" s="89">
        <f t="shared" si="6"/>
        <v>0</v>
      </c>
      <c r="AL40" s="90">
        <f t="shared" si="6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/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750</v>
      </c>
      <c r="D42" s="128">
        <v>57</v>
      </c>
      <c r="E42" s="128">
        <v>0</v>
      </c>
      <c r="F42" s="59">
        <v>807</v>
      </c>
      <c r="G42" s="128">
        <v>249</v>
      </c>
      <c r="H42" s="126"/>
      <c r="I42" s="128">
        <v>227562.28999999998</v>
      </c>
      <c r="J42" s="95">
        <v>0</v>
      </c>
      <c r="K42" s="128">
        <v>216502.87999999998</v>
      </c>
      <c r="L42" s="128">
        <v>10638</v>
      </c>
      <c r="M42" s="128">
        <v>0</v>
      </c>
      <c r="N42" s="56">
        <v>227140.87999999998</v>
      </c>
      <c r="O42" s="128">
        <v>0</v>
      </c>
      <c r="P42" s="56">
        <v>225712.04631722555</v>
      </c>
      <c r="Q42" s="128">
        <v>225712.04631722555</v>
      </c>
      <c r="R42" s="128">
        <v>68178.25</v>
      </c>
      <c r="S42" s="128">
        <v>0</v>
      </c>
      <c r="T42" s="128">
        <v>0</v>
      </c>
      <c r="U42" s="128">
        <v>68178.25</v>
      </c>
      <c r="V42" s="128">
        <v>68178.25</v>
      </c>
      <c r="W42" s="128">
        <v>0</v>
      </c>
      <c r="X42" s="128">
        <v>0</v>
      </c>
      <c r="Y42" s="128">
        <v>68178.25</v>
      </c>
      <c r="Z42" s="128">
        <v>68178.25</v>
      </c>
      <c r="AA42" s="128">
        <v>68178.25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6</v>
      </c>
      <c r="D43" s="118">
        <v>0</v>
      </c>
      <c r="E43" s="118">
        <v>0</v>
      </c>
      <c r="F43" s="70">
        <v>6</v>
      </c>
      <c r="G43" s="118">
        <v>4</v>
      </c>
      <c r="H43" s="47"/>
      <c r="I43" s="118">
        <v>44516.92</v>
      </c>
      <c r="J43" s="95">
        <v>0</v>
      </c>
      <c r="K43" s="118">
        <v>44516.92</v>
      </c>
      <c r="L43" s="118">
        <v>0</v>
      </c>
      <c r="M43" s="118">
        <v>0</v>
      </c>
      <c r="N43" s="82">
        <v>44516.92</v>
      </c>
      <c r="O43" s="118">
        <v>0</v>
      </c>
      <c r="P43" s="82">
        <v>15996.4861456925</v>
      </c>
      <c r="Q43" s="118">
        <v>15996.4861456925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v>21</v>
      </c>
      <c r="D45" s="113">
        <v>416</v>
      </c>
      <c r="E45" s="113">
        <v>1</v>
      </c>
      <c r="F45" s="69">
        <v>438</v>
      </c>
      <c r="G45" s="113">
        <v>353</v>
      </c>
      <c r="H45" s="50"/>
      <c r="I45" s="113">
        <v>124542.71260000009</v>
      </c>
      <c r="J45" s="113">
        <v>300</v>
      </c>
      <c r="K45" s="113">
        <v>30340.604272</v>
      </c>
      <c r="L45" s="113">
        <v>75263.15760000004</v>
      </c>
      <c r="M45" s="113">
        <v>14976</v>
      </c>
      <c r="N45" s="15">
        <v>120579.76187200003</v>
      </c>
      <c r="O45" s="113">
        <v>300</v>
      </c>
      <c r="P45" s="15">
        <v>91648.9843005245</v>
      </c>
      <c r="Q45" s="113">
        <v>91470.9623225245</v>
      </c>
      <c r="R45" s="113">
        <v>4495</v>
      </c>
      <c r="S45" s="113">
        <v>1141.5</v>
      </c>
      <c r="T45" s="113">
        <v>0</v>
      </c>
      <c r="U45" s="113">
        <v>5636.5</v>
      </c>
      <c r="V45" s="113">
        <v>4495</v>
      </c>
      <c r="W45" s="113">
        <v>1141.5</v>
      </c>
      <c r="X45" s="113">
        <v>0</v>
      </c>
      <c r="Y45" s="113">
        <v>5636.5</v>
      </c>
      <c r="Z45" s="113">
        <v>7036.5</v>
      </c>
      <c r="AA45" s="113">
        <v>7036.5</v>
      </c>
      <c r="AC45" s="112">
        <f aca="true" t="shared" si="7" ref="AC45:AL45">SUM(AC46:AC48)</f>
        <v>0</v>
      </c>
      <c r="AD45" s="113">
        <f t="shared" si="7"/>
        <v>0</v>
      </c>
      <c r="AE45" s="113">
        <f t="shared" si="7"/>
        <v>0</v>
      </c>
      <c r="AF45" s="113">
        <f t="shared" si="7"/>
        <v>0</v>
      </c>
      <c r="AG45" s="113">
        <f t="shared" si="7"/>
        <v>0</v>
      </c>
      <c r="AH45" s="113">
        <f t="shared" si="7"/>
        <v>0</v>
      </c>
      <c r="AI45" s="113">
        <f t="shared" si="7"/>
        <v>0</v>
      </c>
      <c r="AJ45" s="113">
        <f t="shared" si="7"/>
        <v>0</v>
      </c>
      <c r="AK45" s="113">
        <f t="shared" si="7"/>
        <v>0</v>
      </c>
      <c r="AL45" s="114">
        <f t="shared" si="7"/>
        <v>0</v>
      </c>
    </row>
    <row r="46" spans="1:38" ht="14.25">
      <c r="A46" s="17"/>
      <c r="B46" s="10" t="s">
        <v>65</v>
      </c>
      <c r="C46" s="34">
        <v>10</v>
      </c>
      <c r="D46" s="131">
        <v>1</v>
      </c>
      <c r="E46" s="131">
        <v>0</v>
      </c>
      <c r="F46" s="60">
        <v>11</v>
      </c>
      <c r="G46" s="131">
        <v>16</v>
      </c>
      <c r="H46" s="48"/>
      <c r="I46" s="131">
        <v>16400</v>
      </c>
      <c r="J46" s="95">
        <v>0</v>
      </c>
      <c r="K46" s="131">
        <v>16170.41</v>
      </c>
      <c r="L46" s="131">
        <v>200</v>
      </c>
      <c r="M46" s="131">
        <v>0</v>
      </c>
      <c r="N46" s="57">
        <v>16370.41</v>
      </c>
      <c r="O46" s="131">
        <v>0</v>
      </c>
      <c r="P46" s="57">
        <v>10203.1023077938</v>
      </c>
      <c r="Q46" s="131">
        <v>10203.1023077938</v>
      </c>
      <c r="R46" s="131">
        <v>4495</v>
      </c>
      <c r="S46" s="131">
        <v>0</v>
      </c>
      <c r="T46" s="131">
        <v>0</v>
      </c>
      <c r="U46" s="131">
        <v>4495</v>
      </c>
      <c r="V46" s="131">
        <v>4495</v>
      </c>
      <c r="W46" s="131">
        <v>0</v>
      </c>
      <c r="X46" s="131">
        <v>0</v>
      </c>
      <c r="Y46" s="131">
        <v>4495</v>
      </c>
      <c r="Z46" s="131">
        <v>4495</v>
      </c>
      <c r="AA46" s="131">
        <v>4495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1</v>
      </c>
      <c r="D47" s="95">
        <v>0</v>
      </c>
      <c r="E47" s="95">
        <v>0</v>
      </c>
      <c r="F47" s="62">
        <v>1</v>
      </c>
      <c r="G47" s="95">
        <v>1</v>
      </c>
      <c r="H47" s="126"/>
      <c r="I47" s="95">
        <v>850</v>
      </c>
      <c r="J47" s="95">
        <v>0</v>
      </c>
      <c r="K47" s="95">
        <v>850</v>
      </c>
      <c r="L47" s="95">
        <v>0</v>
      </c>
      <c r="M47" s="95">
        <v>0</v>
      </c>
      <c r="N47" s="76">
        <v>850</v>
      </c>
      <c r="O47" s="95">
        <v>0</v>
      </c>
      <c r="P47" s="76">
        <v>177.47252747519997</v>
      </c>
      <c r="Q47" s="95">
        <v>177.47252747519997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10</v>
      </c>
      <c r="D48" s="118">
        <v>415</v>
      </c>
      <c r="E48" s="118">
        <v>1</v>
      </c>
      <c r="F48" s="70">
        <v>426</v>
      </c>
      <c r="G48" s="118">
        <v>336</v>
      </c>
      <c r="H48" s="126"/>
      <c r="I48" s="118">
        <v>107292.71260000009</v>
      </c>
      <c r="J48" s="95">
        <v>300</v>
      </c>
      <c r="K48" s="118">
        <v>13320.194272</v>
      </c>
      <c r="L48" s="118">
        <v>75063.15760000004</v>
      </c>
      <c r="M48" s="118">
        <v>14976</v>
      </c>
      <c r="N48" s="82">
        <v>103359.35187200003</v>
      </c>
      <c r="O48" s="118">
        <v>300</v>
      </c>
      <c r="P48" s="82">
        <v>81268.4094652555</v>
      </c>
      <c r="Q48" s="118">
        <v>81090.3874872555</v>
      </c>
      <c r="R48" s="118">
        <v>0</v>
      </c>
      <c r="S48" s="118">
        <v>1141.5</v>
      </c>
      <c r="T48" s="118">
        <v>0</v>
      </c>
      <c r="U48" s="118">
        <v>1141.5</v>
      </c>
      <c r="V48" s="118">
        <v>0</v>
      </c>
      <c r="W48" s="118">
        <v>1141.5</v>
      </c>
      <c r="X48" s="118">
        <v>0</v>
      </c>
      <c r="Y48" s="118">
        <v>1141.5</v>
      </c>
      <c r="Z48" s="118">
        <v>2541.4999999999995</v>
      </c>
      <c r="AA48" s="118">
        <v>2541.4999999999995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/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64" t="s">
        <v>69</v>
      </c>
      <c r="B50" s="265"/>
      <c r="C50" s="37">
        <v>10365</v>
      </c>
      <c r="D50" s="15">
        <v>347426</v>
      </c>
      <c r="E50" s="15">
        <v>30930</v>
      </c>
      <c r="F50" s="15">
        <v>388721</v>
      </c>
      <c r="G50" s="15">
        <v>81334</v>
      </c>
      <c r="H50" s="15">
        <v>356964</v>
      </c>
      <c r="I50" s="15">
        <v>18396681.36427778</v>
      </c>
      <c r="J50" s="15">
        <v>700</v>
      </c>
      <c r="K50" s="15">
        <v>1461169.3437927777</v>
      </c>
      <c r="L50" s="15">
        <v>8078885.462175002</v>
      </c>
      <c r="M50" s="15">
        <v>7017846.799999999</v>
      </c>
      <c r="N50" s="15">
        <v>16557901.605967777</v>
      </c>
      <c r="O50" s="15">
        <v>700</v>
      </c>
      <c r="P50" s="15">
        <v>13474744.544623272</v>
      </c>
      <c r="Q50" s="15">
        <v>13474329.160007874</v>
      </c>
      <c r="R50" s="15">
        <v>432166.1911111109</v>
      </c>
      <c r="S50" s="15">
        <v>1950950.9972222224</v>
      </c>
      <c r="T50" s="15">
        <v>3271916.679999999</v>
      </c>
      <c r="U50" s="15">
        <v>5655033.868333332</v>
      </c>
      <c r="V50" s="15">
        <v>432166.1911111109</v>
      </c>
      <c r="W50" s="15">
        <v>1950950.9972222224</v>
      </c>
      <c r="X50" s="15">
        <v>3271916.679999999</v>
      </c>
      <c r="Y50" s="15">
        <v>5655033.868333332</v>
      </c>
      <c r="Z50" s="15">
        <v>12029346.625000006</v>
      </c>
      <c r="AA50" s="15">
        <v>12029346.625000006</v>
      </c>
      <c r="AC50" s="54">
        <f aca="true" t="shared" si="8" ref="AC50:AL50">AC11+AC16+AC17+AC20+AC21+AC24+AC28+AC29+AC30+AC33+AC34+AC37+AC38+AC39+AC40+AC44+AC45+AC49</f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2" spans="2:27" ht="13.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3.5">
      <c r="U54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George Gvetadze</cp:lastModifiedBy>
  <cp:lastPrinted>2017-10-18T12:38:28Z</cp:lastPrinted>
  <dcterms:created xsi:type="dcterms:W3CDTF">1996-10-14T23:33:28Z</dcterms:created>
  <dcterms:modified xsi:type="dcterms:W3CDTF">2021-11-11T10:26:20Z</dcterms:modified>
  <cp:category/>
  <cp:version/>
  <cp:contentType/>
  <cp:contentStatus/>
</cp:coreProperties>
</file>